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13_ncr:1_{869989C3-1147-8D4B-9827-CD3488A04BF0}" xr6:coauthVersionLast="47" xr6:coauthVersionMax="47" xr10:uidLastSave="{00000000-0000-0000-0000-000000000000}"/>
  <bookViews>
    <workbookView xWindow="12380" yWindow="6400" windowWidth="27240" windowHeight="16440" xr2:uid="{AA4F878A-031B-884F-B675-940E6AFE594F}"/>
  </bookViews>
  <sheets>
    <sheet name="LOT 11" sheetId="1" r:id="rId1"/>
  </sheets>
  <definedNames>
    <definedName name="_xlnm.Print_Area" localSheetId="0">'LOT 11'!$A$1:$F$76</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F60" i="1"/>
  <c r="F63" i="1"/>
  <c r="D64" i="1"/>
  <c r="F64" i="1"/>
  <c r="D65" i="1"/>
  <c r="F65" i="1"/>
  <c r="D66" i="1"/>
  <c r="F66" i="1"/>
  <c r="F68" i="1"/>
  <c r="F69" i="1"/>
  <c r="F71" i="1"/>
  <c r="F72" i="1"/>
  <c r="F73" i="1"/>
  <c r="A53" i="1"/>
  <c r="A51" i="1"/>
  <c r="A50" i="1"/>
  <c r="A47" i="1"/>
</calcChain>
</file>

<file path=xl/sharedStrings.xml><?xml version="1.0" encoding="utf-8"?>
<sst xmlns="http://schemas.openxmlformats.org/spreadsheetml/2006/main" count="52" uniqueCount="44">
  <si>
    <t>REAMENAGEMENT INTERIEUR DES LOCAUX REGROUPANT
L'ACCUEIL GENERAL DE LA PREFECTURE
ET LA DIRECTION DE LA CITOYENNETE ET DE L'IMMIGRATION</t>
  </si>
  <si>
    <t>26 rue Victor Hugo</t>
  </si>
  <si>
    <t>40021 Mont-de-Marsan</t>
  </si>
  <si>
    <t>D.P.G.F (Décomposition du Prix Global et Forfaitaire)</t>
  </si>
  <si>
    <t>LOT 11 - REVETEMENTS SOLS SOUPLES</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</si>
  <si>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</si>
  <si>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</si>
  <si>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</si>
  <si>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</si>
  <si>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</si>
  <si>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</si>
  <si>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</si>
  <si>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</si>
  <si>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</si>
  <si>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</si>
  <si>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</si>
  <si>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</si>
  <si>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</si>
  <si>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</si>
  <si>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</si>
  <si>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</si>
  <si>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</si>
  <si>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</si>
  <si>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11.001</t>
  </si>
  <si>
    <t>PRISE EN COMPTE DES PRESCRIPTIONS COMMUNES</t>
  </si>
  <si>
    <t>ENS</t>
  </si>
  <si>
    <t>11.002</t>
  </si>
  <si>
    <t>CHAPE INTERIEURE</t>
  </si>
  <si>
    <t>M2</t>
  </si>
  <si>
    <t>REVÊTEMENT SOLS PVC</t>
  </si>
  <si>
    <t>11.003</t>
  </si>
  <si>
    <t>Enduit de ragréage</t>
  </si>
  <si>
    <t>11.004</t>
  </si>
  <si>
    <t>Sols PVC Bureaux</t>
  </si>
  <si>
    <t>11.005</t>
  </si>
  <si>
    <t>Sols PVC Communs</t>
  </si>
  <si>
    <t>11.006</t>
  </si>
  <si>
    <t>Profilés de transitions</t>
  </si>
  <si>
    <t>ML</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</si>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</sst>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19"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2"/>
      <color theme="1"/>
      <name val="Eurostile"/>
      <family val="2"/>
    </font>
    <font>
      <b/>
      <sz val="10"/>
      <color theme="1"/>
      <name val="Eurostile"/>
    </font>
    <font>
      <sz val="10"/>
      <name val="Helvetica"/>
      <family val="2"/>
    </font>
    <font>
      <sz val="10"/>
      <color theme="1"/>
      <name val="Eurostile"/>
    </font>
    <font>
      <u/>
      <sz val="1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4" fillId="0" borderId="0"/>
  </cellStyleXfs>
  <cellXfs count="120">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3" fillId="0" borderId="4" xfId="2" applyFont="1" applyBorder="1" applyAlignment="1">
      <alignment horizontal="center"/>
    </xf>
    <xf numFmtId="49" fontId="11" fillId="0" borderId="12" xfId="3" applyNumberFormat="1" applyFont="1" applyBorder="1" applyAlignment="1" applyProtection="1">
      <alignment horizontal="left"/>
      <protection hidden="1"/>
    </xf>
    <xf numFmtId="49" fontId="11" fillId="0" borderId="20" xfId="3" applyNumberFormat="1" applyFont="1" applyBorder="1" applyAlignment="1" applyProtection="1">
      <alignment horizontal="center"/>
      <protection hidden="1"/>
    </xf>
    <xf numFmtId="3" fontId="11" fillId="0" borderId="20" xfId="3" applyNumberFormat="1" applyFont="1" applyBorder="1" applyAlignment="1">
      <alignment horizontal="right"/>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65" fontId="11" fillId="0" borderId="20" xfId="3" applyNumberFormat="1" applyFont="1" applyBorder="1" applyAlignment="1" applyProtection="1">
      <alignment horizontal="center"/>
      <protection locked="0" hidden="1"/>
    </xf>
    <xf numFmtId="4" fontId="11" fillId="0" borderId="13" xfId="3" applyNumberFormat="1" applyFont="1" applyBorder="1" applyAlignment="1" applyProtection="1">
      <alignment horizontal="right"/>
      <protection hidden="1"/>
    </xf>
    <xf numFmtId="164" fontId="4" fillId="0" borderId="20" xfId="0" applyNumberFormat="1" applyFont="1" applyBorder="1"/>
    <xf numFmtId="164" fontId="4" fillId="0" borderId="13" xfId="0" applyNumberFormat="1" applyFont="1" applyBorder="1" applyAlignment="1">
      <alignment horizontal="right"/>
    </xf>
    <xf numFmtId="4" fontId="11" fillId="0" borderId="20" xfId="3" applyNumberFormat="1" applyFont="1" applyBorder="1" applyAlignment="1">
      <alignment horizontal="right"/>
    </xf>
    <xf numFmtId="164" fontId="4" fillId="0" borderId="13" xfId="0" applyNumberFormat="1" applyFont="1" applyBorder="1"/>
    <xf numFmtId="0" fontId="15" fillId="0" borderId="4" xfId="2" applyFont="1" applyBorder="1" applyAlignment="1">
      <alignment horizontal="center"/>
    </xf>
    <xf numFmtId="49" fontId="16" fillId="0" borderId="12" xfId="3" applyNumberFormat="1" applyFont="1" applyBorder="1" applyAlignment="1" applyProtection="1">
      <alignment horizontal="left" indent="1"/>
      <protection hidden="1"/>
    </xf>
    <xf numFmtId="49" fontId="4" fillId="0" borderId="20" xfId="3" applyNumberFormat="1" applyFont="1" applyBorder="1" applyAlignment="1" applyProtection="1">
      <alignment horizontal="center"/>
      <protection hidden="1"/>
    </xf>
    <xf numFmtId="4" fontId="15" fillId="0" borderId="20" xfId="3" applyNumberFormat="1" applyFont="1" applyBorder="1" applyAlignment="1">
      <alignment horizontal="right"/>
    </xf>
    <xf numFmtId="165" fontId="4" fillId="0" borderId="20" xfId="3" applyNumberFormat="1" applyFont="1" applyBorder="1" applyAlignment="1" applyProtection="1">
      <alignment horizontal="center"/>
      <protection hidden="1"/>
    </xf>
    <xf numFmtId="4" fontId="15" fillId="0" borderId="13" xfId="3" applyNumberFormat="1" applyFont="1" applyBorder="1" applyAlignment="1">
      <alignment horizontal="right"/>
    </xf>
    <xf numFmtId="49" fontId="4" fillId="0" borderId="4" xfId="0" applyNumberFormat="1" applyFont="1" applyBorder="1" applyAlignment="1" applyProtection="1">
      <alignment horizontal="center"/>
      <protection hidden="1"/>
    </xf>
    <xf numFmtId="3" fontId="4" fillId="0" borderId="13" xfId="3" applyNumberFormat="1" applyFont="1" applyBorder="1" applyAlignment="1">
      <alignment horizontal="right"/>
    </xf>
    <xf numFmtId="0" fontId="17"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17"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18"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3" xr:uid="{84AB3D02-3ED1-064B-A761-A50111BBF115}"/>
    <cellStyle name="Normal 3" xfId="2" xr:uid="{BE4B1D99-9140-974C-BB85-D3248A608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F66B6082-FBA9-AB4F-A3F9-66BD1F2EF31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9575FF00-0CB7-B94C-B633-B8E760747B1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78ED9-348E-424F-9535-38B2D23C4C27}">
  <sheetPr>
    <tabColor theme="6"/>
  </sheetPr>
  <dimension ref="A1:F76"/>
  <sheetViews>
    <sheetView showGridLines="0" tabSelected="1" topLeftCell="A47" zoomScale="162" zoomScaleNormal="162" zoomScaleSheetLayoutView="150" zoomScalePageLayoutView="99" workbookViewId="0">
      <selection activeCell="B75" sqref="B75"/>
    </sheetView>
  </sheetViews>
  <sheetFormatPr baseColWidth="10" defaultRowHeight="13" x14ac:dyDescent="0.15"/>
  <cols>
    <col min="1" max="1" width="5.83203125" style="6" bestFit="1" customWidth="1"/>
    <col min="2" max="2" width="57.83203125" style="6" customWidth="1"/>
    <col min="3" max="3" width="4.83203125" style="103"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11 - REVETEMENTS SOLS SOUPLES</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80" customFormat="1" x14ac:dyDescent="0.15">
      <c r="A58" s="74" t="s">
        <v>23</v>
      </c>
      <c r="B58" s="75" t="s">
        <v>24</v>
      </c>
      <c r="C58" s="76" t="s">
        <v>25</v>
      </c>
      <c r="D58" s="77">
        <v>1</v>
      </c>
      <c r="E58" s="78"/>
      <c r="F58" s="79">
        <f>D58*E58</f>
        <v>0</v>
      </c>
    </row>
    <row r="59" spans="1:6" x14ac:dyDescent="0.15">
      <c r="A59" s="74"/>
      <c r="B59" s="75"/>
      <c r="C59" s="81"/>
      <c r="D59" s="82"/>
      <c r="E59" s="83"/>
      <c r="F59" s="84"/>
    </row>
    <row r="60" spans="1:6" s="80" customFormat="1" x14ac:dyDescent="0.15">
      <c r="A60" s="74" t="s">
        <v>26</v>
      </c>
      <c r="B60" s="75" t="s">
        <v>27</v>
      </c>
      <c r="C60" s="76" t="s">
        <v>28</v>
      </c>
      <c r="D60" s="85">
        <v>200</v>
      </c>
      <c r="E60" s="78"/>
      <c r="F60" s="79">
        <f>D60*E60</f>
        <v>0</v>
      </c>
    </row>
    <row r="61" spans="1:6" x14ac:dyDescent="0.15">
      <c r="A61" s="74"/>
      <c r="B61" s="75"/>
      <c r="C61" s="76"/>
      <c r="D61" s="77"/>
      <c r="E61" s="86"/>
      <c r="F61" s="84"/>
    </row>
    <row r="62" spans="1:6" x14ac:dyDescent="0.15">
      <c r="A62" s="74"/>
      <c r="B62" s="75" t="s">
        <v>29</v>
      </c>
      <c r="C62" s="76"/>
      <c r="D62" s="77"/>
      <c r="E62" s="86"/>
      <c r="F62" s="84"/>
    </row>
    <row r="63" spans="1:6" x14ac:dyDescent="0.15">
      <c r="A63" s="87" t="s">
        <v>30</v>
      </c>
      <c r="B63" s="88" t="s">
        <v>31</v>
      </c>
      <c r="C63" s="89" t="s">
        <v>28</v>
      </c>
      <c r="D63" s="90">
        <v>453</v>
      </c>
      <c r="E63" s="86"/>
      <c r="F63" s="84">
        <f>D63*E63</f>
        <v>0</v>
      </c>
    </row>
    <row r="64" spans="1:6" x14ac:dyDescent="0.15">
      <c r="A64" s="87" t="s">
        <v>32</v>
      </c>
      <c r="B64" s="88" t="s">
        <v>33</v>
      </c>
      <c r="C64" s="91" t="s">
        <v>28</v>
      </c>
      <c r="D64" s="92">
        <f>260+65</f>
        <v>325</v>
      </c>
      <c r="E64" s="86"/>
      <c r="F64" s="84">
        <f>D64*E64</f>
        <v>0</v>
      </c>
    </row>
    <row r="65" spans="1:6" x14ac:dyDescent="0.15">
      <c r="A65" s="87" t="s">
        <v>34</v>
      </c>
      <c r="B65" s="88" t="s">
        <v>35</v>
      </c>
      <c r="C65" s="91" t="s">
        <v>28</v>
      </c>
      <c r="D65" s="92">
        <f>9+92+27</f>
        <v>128</v>
      </c>
      <c r="E65" s="86"/>
      <c r="F65" s="84">
        <f>D65*E65</f>
        <v>0</v>
      </c>
    </row>
    <row r="66" spans="1:6" x14ac:dyDescent="0.15">
      <c r="A66" s="87" t="s">
        <v>36</v>
      </c>
      <c r="B66" s="88" t="s">
        <v>37</v>
      </c>
      <c r="C66" s="89" t="s">
        <v>38</v>
      </c>
      <c r="D66" s="90">
        <f>1.5*4+1*2+4</f>
        <v>12</v>
      </c>
      <c r="E66" s="86"/>
      <c r="F66" s="84">
        <f>D66*E66</f>
        <v>0</v>
      </c>
    </row>
    <row r="67" spans="1:6" x14ac:dyDescent="0.15">
      <c r="A67" s="93"/>
      <c r="B67" s="88"/>
      <c r="C67" s="91"/>
      <c r="D67" s="94"/>
      <c r="E67" s="86"/>
      <c r="F67" s="84"/>
    </row>
    <row r="68" spans="1:6" x14ac:dyDescent="0.15">
      <c r="A68" s="68"/>
      <c r="B68" s="95" t="s">
        <v>39</v>
      </c>
      <c r="C68" s="96"/>
      <c r="D68" s="97"/>
      <c r="E68" s="98"/>
      <c r="F68" s="99">
        <f>SUM(F58:F67)</f>
        <v>0</v>
      </c>
    </row>
    <row r="69" spans="1:6" x14ac:dyDescent="0.15">
      <c r="A69" s="100" t="s">
        <v>40</v>
      </c>
      <c r="B69" s="100"/>
      <c r="C69" s="96" t="s">
        <v>25</v>
      </c>
      <c r="D69" s="101">
        <v>1</v>
      </c>
      <c r="E69" s="98"/>
      <c r="F69" s="99">
        <f>D69*E69</f>
        <v>0</v>
      </c>
    </row>
    <row r="70" spans="1:6" ht="14" thickBot="1" x14ac:dyDescent="0.2">
      <c r="A70" s="28"/>
      <c r="B70" s="102"/>
      <c r="D70" s="29"/>
      <c r="F70" s="29"/>
    </row>
    <row r="71" spans="1:6" x14ac:dyDescent="0.15">
      <c r="A71" s="28"/>
      <c r="B71" s="102" t="s">
        <v>16</v>
      </c>
      <c r="C71" s="104"/>
      <c r="D71" s="105" t="s">
        <v>41</v>
      </c>
      <c r="E71" s="106"/>
      <c r="F71" s="107">
        <f>F68+F69</f>
        <v>0</v>
      </c>
    </row>
    <row r="72" spans="1:6" x14ac:dyDescent="0.15">
      <c r="A72" s="28"/>
      <c r="B72" s="102"/>
      <c r="C72" s="108"/>
      <c r="D72" s="109" t="s">
        <v>42</v>
      </c>
      <c r="E72" s="110"/>
      <c r="F72" s="111">
        <f>F71*0.2</f>
        <v>0</v>
      </c>
    </row>
    <row r="73" spans="1:6" ht="14" thickBot="1" x14ac:dyDescent="0.2">
      <c r="A73" s="28"/>
      <c r="B73" s="102"/>
      <c r="C73" s="112"/>
      <c r="D73" s="113" t="s">
        <v>43</v>
      </c>
      <c r="E73" s="114"/>
      <c r="F73" s="115">
        <f>F71+F72</f>
        <v>0</v>
      </c>
    </row>
    <row r="74" spans="1:6" ht="16" x14ac:dyDescent="0.2">
      <c r="A74" s="38"/>
      <c r="B74" s="116"/>
      <c r="C74" s="117"/>
      <c r="D74" s="118"/>
      <c r="E74" s="119"/>
      <c r="F74" s="27"/>
    </row>
    <row r="75" spans="1:6" ht="16" x14ac:dyDescent="0.2">
      <c r="B75" s="27" t="s">
        <v>14</v>
      </c>
    </row>
    <row r="76" spans="1:6" ht="15" x14ac:dyDescent="0.15">
      <c r="B76" s="50" t="s">
        <v>15</v>
      </c>
    </row>
  </sheetData>
  <mergeCells count="16">
    <mergeCell ref="A69:B69"/>
    <mergeCell ref="D71:E71"/>
    <mergeCell ref="D72:E72"/>
    <mergeCell ref="D73:E73"/>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90" fitToHeight="2" orientation="portrait" horizontalDpi="4294967292" verticalDpi="4294967292"/>
  <headerFooter scaleWithDoc="0">
    <oddHeader>&amp;C&amp;K000000&amp;G</oddHeader>
    <oddFooter>&amp;C&amp;G</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11</vt:lpstr>
      <vt:lpstr>'LOT 11'!Zone_d_impression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2025-06-02T13:33:28Z</dcterms:created>
  <dcterms:modified xsi:type="dcterms:W3CDTF">2025-06-02T13:33:36Z</dcterms:modified>
</cp:coreProperties>
</file>